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E2F116CC-D1E9-4EE0-A684-CA9B5C9551FC}" xr6:coauthVersionLast="37" xr6:coauthVersionMax="37" xr10:uidLastSave="{00000000-0000-0000-0000-000000000000}"/>
  <bookViews>
    <workbookView xWindow="240" yWindow="225" windowWidth="14805" windowHeight="7890" activeTab="1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Лист2!$A$1:$G$77</definedName>
  </definedNames>
  <calcPr calcId="179021"/>
</workbook>
</file>

<file path=xl/calcChain.xml><?xml version="1.0" encoding="utf-8"?>
<calcChain xmlns="http://schemas.openxmlformats.org/spreadsheetml/2006/main">
  <c r="G56" i="2" l="1"/>
  <c r="G55" i="2"/>
  <c r="G54" i="2" l="1"/>
  <c r="G36" i="2" l="1"/>
  <c r="G53" i="2"/>
  <c r="G58" i="2"/>
  <c r="G59" i="2"/>
  <c r="G60" i="2"/>
  <c r="G61" i="2"/>
  <c r="G62" i="2"/>
  <c r="G63" i="2"/>
  <c r="G52" i="2"/>
  <c r="G45" i="2"/>
  <c r="G34" i="2"/>
  <c r="G35" i="2"/>
  <c r="G37" i="2"/>
  <c r="G30" i="2"/>
  <c r="G33" i="2"/>
  <c r="G38" i="2"/>
  <c r="G39" i="2"/>
  <c r="G40" i="2"/>
  <c r="G41" i="2"/>
  <c r="G42" i="2"/>
  <c r="G43" i="2"/>
  <c r="G44" i="2"/>
  <c r="G46" i="2"/>
  <c r="G47" i="2"/>
  <c r="G48" i="2"/>
  <c r="G49" i="2"/>
  <c r="G50" i="2"/>
  <c r="G51" i="2"/>
  <c r="G32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7" i="2"/>
  <c r="G64" i="2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10" i="1"/>
  <c r="F25" i="1" l="1"/>
  <c r="I25" i="1"/>
  <c r="G27" i="1" l="1"/>
</calcChain>
</file>

<file path=xl/sharedStrings.xml><?xml version="1.0" encoding="utf-8"?>
<sst xmlns="http://schemas.openxmlformats.org/spreadsheetml/2006/main" count="216" uniqueCount="153">
  <si>
    <t>№ лота</t>
  </si>
  <si>
    <t>Наименование</t>
  </si>
  <si>
    <t>Ед. изм</t>
  </si>
  <si>
    <t>Кол-во</t>
  </si>
  <si>
    <t>Цена за ед.</t>
  </si>
  <si>
    <t>Общая сумма</t>
  </si>
  <si>
    <t>Р-р калия иодида    3%  200 мл</t>
  </si>
  <si>
    <t>фл.</t>
  </si>
  <si>
    <t>Р-р кальция хлорида   2%  200 мл</t>
  </si>
  <si>
    <t>34-1</t>
  </si>
  <si>
    <t>Р-р кальция хлорида   3%  200 мл</t>
  </si>
  <si>
    <t>Р-р кальция хлорида   5%  200 мл</t>
  </si>
  <si>
    <t>Р-р кальция хлорида 2%, димедрола 1% 200 мл</t>
  </si>
  <si>
    <t>Колларгола 2 гр.</t>
  </si>
  <si>
    <t>Р-р левомицетина 0,25% 50мл спиртовый</t>
  </si>
  <si>
    <t>Р-р магния сульфата  3%  200 мл</t>
  </si>
  <si>
    <t>Раствор меди сульфата 3% 200 мл</t>
  </si>
  <si>
    <t>Раствор цинка 3% 200мл</t>
  </si>
  <si>
    <t>Р-р натрия бромида   3%  200 мл</t>
  </si>
  <si>
    <t>Р-р новокаина   2%  200 мл</t>
  </si>
  <si>
    <t>Р-р перекиси водорода   6 %  400 мл</t>
  </si>
  <si>
    <t>Р-р фурациллин  ster! 1:5000  400 мл</t>
  </si>
  <si>
    <t>Р-р  эуфиллина  2 % 200 мл</t>
  </si>
  <si>
    <t>Итого:</t>
  </si>
  <si>
    <t>№</t>
  </si>
  <si>
    <t>Наименование товара</t>
  </si>
  <si>
    <t>Краткая характеристика</t>
  </si>
  <si>
    <t>Ед.изм</t>
  </si>
  <si>
    <t>Цена</t>
  </si>
  <si>
    <t>Сумма</t>
  </si>
  <si>
    <t>Шприц одноразовый  2 мл</t>
  </si>
  <si>
    <t>шт</t>
  </si>
  <si>
    <t>Шприц одноразовый 5 мл</t>
  </si>
  <si>
    <t>Шприц одноразовый  10 мл</t>
  </si>
  <si>
    <t>Шприц Жане 150 мл</t>
  </si>
  <si>
    <t>Система для вливания инфузионных растворов, одноразовая</t>
  </si>
  <si>
    <t xml:space="preserve">Система для вливания инфузионных растворов стерильная, однократного применения  </t>
  </si>
  <si>
    <t>Жгут кровоостановливающий с фиксатором</t>
  </si>
  <si>
    <t>Предназначен для увеличения кровенаполнения периферических вен, уменьшения венозного возврата, остановки артериального тока крови. Изготовлен из мягкой прорезиненной ленты с надежной фиксирующей застежкой.</t>
  </si>
  <si>
    <t>Лейкопластырь, размер 2*500</t>
  </si>
  <si>
    <t>Лейкопластырь в рулоне, размер 2*500 см, в картонной упаковке</t>
  </si>
  <si>
    <t>Марля медицинская</t>
  </si>
  <si>
    <t>Марля медицинская хлопчатобумажная отбеленная изготавливается из хлопчатобумажной пряжи. Отбелка марли производится без применения хлора. Марля имеет достаточно равномерную структуру, хорошо смачивается биологическими жидкостями и растворами лекарственных препаратов. Плотность: не менее 30+2 гр/кв.м. Ширина марли медицинской хлопчатобумажной отбеленной 90+1,5 см</t>
  </si>
  <si>
    <t>м</t>
  </si>
  <si>
    <t>уп</t>
  </si>
  <si>
    <t>Салфетка спиртовая о/р</t>
  </si>
  <si>
    <t>Салфетка спиртовая пропитана 70% раствором изоприлового спирта. Выполнена на основе нетканного материала, не оставляет на поверхности кожи волокнистых компонентов и не вызывают аллергических реакций или раздражающих реакций. Размер салфетки 65мм х 30мм.</t>
  </si>
  <si>
    <t xml:space="preserve">Скальпель №18 </t>
  </si>
  <si>
    <t>Скальпель №18 с защитой на лезвии из углеродистой стали, одноразовый стерильный</t>
  </si>
  <si>
    <t>Скальпель №24</t>
  </si>
  <si>
    <t>Скальпель №24 с защитой на лезвии из углеродистой стали, одноразовый стерильный</t>
  </si>
  <si>
    <t>Скальпель №36</t>
  </si>
  <si>
    <t>Скальпель №36 с защитой на лезвии из углеродистой стали, одноразовый стерильный</t>
  </si>
  <si>
    <t>Бахилы одноразовые</t>
  </si>
  <si>
    <t>Бахилы одноразовые полиэтиленовые, на резинке, 4 гр, низкие, нестерильные, для посетителей</t>
  </si>
  <si>
    <t>пар</t>
  </si>
  <si>
    <t>Шапочка – берет нестерильная</t>
  </si>
  <si>
    <t>Шапочка берет из нетканого материала одноразовая</t>
  </si>
  <si>
    <t>Простыни одноразовые</t>
  </si>
  <si>
    <t>Простыни одноразовые голубые в сложенном виде, плотность 18-20гр./м2 размеры:140*80см, 100 шт в рулоне</t>
  </si>
  <si>
    <t>Спринцовка А-6</t>
  </si>
  <si>
    <t>Спринцовка из ПВХ №6 тип А</t>
  </si>
  <si>
    <t>Гель для УЗИ 5л</t>
  </si>
  <si>
    <t>кан</t>
  </si>
  <si>
    <t>Контейнеры для утилизации медотходов (КБУ) 10л (в упаковке 50шт)</t>
  </si>
  <si>
    <t>Контейнеры для утилизации медотходов (КБУ) 5л (в упаковке 50шт)</t>
  </si>
  <si>
    <t>Пакет класс А 700*800 черный</t>
  </si>
  <si>
    <t>Пакеты полиэтиленовые для сбора, хранения и перемещения медицинских отходов класс А, размер 700 х 800мм, цвет черный</t>
  </si>
  <si>
    <t>Пакет класс Б 700*800 желтый</t>
  </si>
  <si>
    <t>Пакеты полиэтиленовые для сбора, хранения и перемещения медицинских отходов класс Б, размер 700*800мм, цвет желтый</t>
  </si>
  <si>
    <t>Пакет класс В 500*600 красный</t>
  </si>
  <si>
    <t>Пакеты полиэтиленовые для сбора, хранения и перемещения медицинских отходов класс В, размер 500*600мм, цвет красный</t>
  </si>
  <si>
    <t>Пакеты полиэтиленовые для сбора, хранения и перемещения медицинских отходов класс Г, размер 500*600мм, цвет белый</t>
  </si>
  <si>
    <t xml:space="preserve">Объем шприца  2 мл, Трехкомпонентный, одноразовый </t>
  </si>
  <si>
    <t>Объем шприца  5 мл, Трехкомпонентный, одноразовый</t>
  </si>
  <si>
    <t>Объем шприца  10 мл, Трехкомпонентный, одноразовый</t>
  </si>
  <si>
    <t xml:space="preserve">контейнеры для безопасной утилизации медицинских отходов изготовлены из картона (не менее 3-х слоев), требование: общая прочность; устойчивость к прокалыванию иглами; устойчивость к поглощению воды; сжигаемость; удобная логистика. Эксплуатационные показатели:  1) Контейнер удерживает воду, сохраняет форму и качество при высыхании; 2.Свойства контейнера не меняются в течении всего срока эксплуатации. Качество сохраняется при хранении в  вентилируемом помещении при комнатной температуре (20-200С) с относительной влажностью 30%-70%; 3.Безопасный контейнер сохраняет функциональность даже после воздействия сильного дождя или снегопада. </t>
  </si>
  <si>
    <t>Гель для обладает следующими характеристиками: • акустически корректен в широкой области частот; • полностью водорастворим; • гипоаллергенен, бактериостатичен и нетоксичен; • гипоаллергенен, бактериостатичен и нетоксичен; • не оставляет пятен на одежде и не наносит вреда датчикам аппаратуры. Объем: 5л</t>
  </si>
  <si>
    <t>Пакет класс Г 500*600 белый</t>
  </si>
  <si>
    <t>Вата медицинская нестерильная, 100 гр</t>
  </si>
  <si>
    <t>Вата медицинская гигроскопическая хирургическая нестерильная фасованная по 100 гр</t>
  </si>
  <si>
    <t>Лекарственные препараты</t>
  </si>
  <si>
    <t>Атропина сульфат</t>
  </si>
  <si>
    <t>Раствор для инъекций 1 мг/мл 1 мл №10</t>
  </si>
  <si>
    <t>Ацетилсалициловая кислота</t>
  </si>
  <si>
    <t>таблетка 500 мг, №10</t>
  </si>
  <si>
    <t>фл</t>
  </si>
  <si>
    <t>Беродуал®</t>
  </si>
  <si>
    <t>Раствор для ингаляций 20 мл №1</t>
  </si>
  <si>
    <t>Вентолин® дыхательный раствор</t>
  </si>
  <si>
    <t>Раствор для небулайзера 5 мг/мл №20 мл №1</t>
  </si>
  <si>
    <t>Линимент бальзамический (по Вишневскому)</t>
  </si>
  <si>
    <t>Линимент для наружного применения 40 г №1</t>
  </si>
  <si>
    <t>Тиамина хлорид-Дарница (Витамин В1 - Дарница)</t>
  </si>
  <si>
    <t>Раствор для инъекций 5% 1 мл № 10</t>
  </si>
  <si>
    <t>Дротаверин</t>
  </si>
  <si>
    <t>Окситоцин</t>
  </si>
  <si>
    <t>Раствор для внутривенного и внутримышечного введения 5 МЕ/мл 1 мл №10</t>
  </si>
  <si>
    <t>Парацетамол</t>
  </si>
  <si>
    <t>таблетка, 500 мг №10</t>
  </si>
  <si>
    <t>Водорода перекись</t>
  </si>
  <si>
    <t>Раствор для наружного применения, 3 %, 100 мл, №1</t>
  </si>
  <si>
    <t>Спирт этиловый</t>
  </si>
  <si>
    <t>Раствор 70 % 50 мл №1</t>
  </si>
  <si>
    <t>Цефекон® Д</t>
  </si>
  <si>
    <t>Суппозитории ректальные 250 мг №10</t>
  </si>
  <si>
    <t>Линдинет 20</t>
  </si>
  <si>
    <t>Таблетки, покрытые оболочкой №21</t>
  </si>
  <si>
    <t>Регулон®</t>
  </si>
  <si>
    <t>Таблетки, покрытые пленочной оболочкой 0,03 мг/0,15 мг №21</t>
  </si>
  <si>
    <t>Новинет®</t>
  </si>
  <si>
    <t>Таблетки, покрытые пленочной оболочкой 0.02 мг/0.15 мг №21</t>
  </si>
  <si>
    <t>Оксолин</t>
  </si>
  <si>
    <t>Мазь назальная 0,25% 10 г №1</t>
  </si>
  <si>
    <t>Аскорбиновая кислота</t>
  </si>
  <si>
    <t>Драже50 мг №200</t>
  </si>
  <si>
    <t>Ацесоль</t>
  </si>
  <si>
    <t>Раствор для инфузий 200 мл №1</t>
  </si>
  <si>
    <t>Реагенты и расходные материалы для гемотологического анализатора Medonic M20 со штрих-кодом</t>
  </si>
  <si>
    <t>Контрольные образцы крови</t>
  </si>
  <si>
    <t>Калибратор Boule</t>
  </si>
  <si>
    <t>Реагенты Boule (клмплект для очистки)</t>
  </si>
  <si>
    <t>Набор для МКА Boule</t>
  </si>
  <si>
    <t>Гемотолгический разбавитель Boule</t>
  </si>
  <si>
    <t>Гемотолгический лизирующий Boule</t>
  </si>
  <si>
    <t>Гемотологический разбавитель 20л (900 определений)</t>
  </si>
  <si>
    <t>Гемотологический разбавитель 5л (900 определений)</t>
  </si>
  <si>
    <t>Контрольная кровь Boule Con Diff Tri-Level *4,5 мл 1-2 полугодие</t>
  </si>
  <si>
    <t>Калибратор Boule Cal 1Boule Cal 1x3 мл</t>
  </si>
  <si>
    <t>Комплект для очистки (Очищающий раствор 0,25 мл, промывающий раствор 1 мл)</t>
  </si>
  <si>
    <t>Набор для МКА 10х100</t>
  </si>
  <si>
    <t>канистр</t>
  </si>
  <si>
    <t>набор</t>
  </si>
  <si>
    <t>Ацикловир</t>
  </si>
  <si>
    <t>Таблетки 200 мг №20</t>
  </si>
  <si>
    <t>Амбро®</t>
  </si>
  <si>
    <t>Амброксол Сироп 30мг/5мл 100мл №1</t>
  </si>
  <si>
    <t>Бриллиантовый зеленый 1%, 20 мл</t>
  </si>
  <si>
    <t xml:space="preserve">Спираль внутриматочная </t>
  </si>
  <si>
    <r>
      <t>Шприц однократного применения трехдетальный емк. 150 мл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с наконечником для катетерной насадки тип Жане </t>
    </r>
  </si>
  <si>
    <t>Раствор, 1 % 20 мл</t>
  </si>
  <si>
    <t>Презервативы №3</t>
  </si>
  <si>
    <t>презервативы</t>
  </si>
  <si>
    <t>Раствор для инъекций 40 мг/2 мл №10</t>
  </si>
  <si>
    <t xml:space="preserve">Главный врач: </t>
  </si>
  <si>
    <t>С.Т.Айтукин</t>
  </si>
  <si>
    <t>Приложение № 1 к приказу №________ от 06 февраля 2020 года</t>
  </si>
  <si>
    <t>Перечень закупаемых товаров</t>
  </si>
  <si>
    <t xml:space="preserve">Набор реагентов иммунохроматографический экспресс-тест для определния антител к ВИЧ-1 и 2 типов сыворотке, в плазме, и цельной крови человека с принадлежностями </t>
  </si>
  <si>
    <t>Набор реагентов "Alere Determine HIV -1/2 Ag/Ab Combo" иммунохроматографический экспресс-тест для определния антител к ВИЧ-1 и 2 типов (ВИЧ-1, ВИЧ-2) в сыворотке, в плазме, и цельной крови человека с принадлежностями (1 уп.-капилляр, 2 шт - Чейз буфер), №20</t>
  </si>
  <si>
    <t>Эмтрицитабин+Тенофовир</t>
  </si>
  <si>
    <t>таблетка, 200 мг/300 мг, с возможностью применения у беременных</t>
  </si>
  <si>
    <t>табл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</si>
</sst>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2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2" fontId="1" fillId="0" borderId="0" xfId="0" applyNumberFormat="1" applyFont="1"/>
    <xf numFmtId="4" fontId="3" fillId="3" borderId="5" xfId="0" applyNumberFormat="1" applyFont="1" applyFill="1" applyBorder="1" applyAlignment="1"/>
    <xf numFmtId="4" fontId="1" fillId="3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vertical="top" wrapText="1"/>
    </xf>
    <xf numFmtId="0" fontId="1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I27"/>
  <sheetViews>
    <sheetView topLeftCell="A13" workbookViewId="0">
      <selection activeCell="J30" sqref="J30"/>
    </sheetView>
  </sheetViews>
  <sheetFormatPr defaultRowHeight="15" x14ac:dyDescent="0.25"/>
  <cols>
    <col min="2" max="2" width="41.28515625" customWidth="1"/>
    <col min="6" max="6" width="13" customWidth="1"/>
  </cols>
  <sheetData>
    <row r="9" spans="1:9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</row>
    <row r="10" spans="1:9" x14ac:dyDescent="0.25">
      <c r="A10" s="1">
        <v>33</v>
      </c>
      <c r="B10" s="1" t="s">
        <v>6</v>
      </c>
      <c r="C10" s="1" t="s">
        <v>7</v>
      </c>
      <c r="D10" s="1">
        <v>100</v>
      </c>
      <c r="E10" s="1">
        <v>600</v>
      </c>
      <c r="F10" s="1">
        <f>D10*E10</f>
        <v>60000</v>
      </c>
      <c r="G10">
        <v>61</v>
      </c>
      <c r="H10" s="1">
        <v>600</v>
      </c>
      <c r="I10">
        <f>G10*H10</f>
        <v>36600</v>
      </c>
    </row>
    <row r="11" spans="1:9" x14ac:dyDescent="0.25">
      <c r="A11" s="1">
        <v>34</v>
      </c>
      <c r="B11" s="1" t="s">
        <v>8</v>
      </c>
      <c r="C11" s="1" t="s">
        <v>7</v>
      </c>
      <c r="D11" s="1">
        <v>50</v>
      </c>
      <c r="E11" s="1">
        <v>350</v>
      </c>
      <c r="F11" s="1">
        <f t="shared" ref="F11:F24" si="0">D11*E11</f>
        <v>17500</v>
      </c>
      <c r="G11">
        <v>30</v>
      </c>
      <c r="H11" s="1">
        <v>350</v>
      </c>
      <c r="I11">
        <f t="shared" ref="I11:I24" si="1">G11*H11</f>
        <v>10500</v>
      </c>
    </row>
    <row r="12" spans="1:9" x14ac:dyDescent="0.25">
      <c r="A12" s="1" t="s">
        <v>9</v>
      </c>
      <c r="B12" s="1" t="s">
        <v>10</v>
      </c>
      <c r="C12" s="1" t="s">
        <v>7</v>
      </c>
      <c r="D12" s="1">
        <v>50</v>
      </c>
      <c r="E12" s="1">
        <v>400</v>
      </c>
      <c r="F12" s="1">
        <f t="shared" si="0"/>
        <v>20000</v>
      </c>
      <c r="G12">
        <v>32</v>
      </c>
      <c r="H12" s="1">
        <v>400</v>
      </c>
      <c r="I12">
        <f t="shared" si="1"/>
        <v>12800</v>
      </c>
    </row>
    <row r="13" spans="1:9" x14ac:dyDescent="0.25">
      <c r="A13" s="1">
        <v>35</v>
      </c>
      <c r="B13" s="1" t="s">
        <v>11</v>
      </c>
      <c r="C13" s="1" t="s">
        <v>7</v>
      </c>
      <c r="D13" s="1">
        <v>50</v>
      </c>
      <c r="E13" s="1">
        <v>440</v>
      </c>
      <c r="F13" s="1">
        <f t="shared" si="0"/>
        <v>22000</v>
      </c>
      <c r="G13">
        <v>17</v>
      </c>
      <c r="H13" s="1">
        <v>440</v>
      </c>
      <c r="I13">
        <f t="shared" si="1"/>
        <v>7480</v>
      </c>
    </row>
    <row r="14" spans="1:9" x14ac:dyDescent="0.25">
      <c r="A14" s="1">
        <v>36</v>
      </c>
      <c r="B14" s="1" t="s">
        <v>12</v>
      </c>
      <c r="C14" s="1" t="s">
        <v>7</v>
      </c>
      <c r="D14" s="1">
        <v>50</v>
      </c>
      <c r="E14" s="1">
        <v>470</v>
      </c>
      <c r="F14" s="1">
        <f t="shared" si="0"/>
        <v>23500</v>
      </c>
      <c r="G14">
        <v>30</v>
      </c>
      <c r="H14" s="1">
        <v>470</v>
      </c>
      <c r="I14">
        <f t="shared" si="1"/>
        <v>14100</v>
      </c>
    </row>
    <row r="15" spans="1:9" x14ac:dyDescent="0.25">
      <c r="A15" s="1">
        <v>37</v>
      </c>
      <c r="B15" s="1" t="s">
        <v>13</v>
      </c>
      <c r="C15" s="1" t="s">
        <v>7</v>
      </c>
      <c r="D15" s="1">
        <v>6</v>
      </c>
      <c r="E15" s="1">
        <v>2350</v>
      </c>
      <c r="F15" s="1">
        <f t="shared" si="0"/>
        <v>14100</v>
      </c>
      <c r="G15">
        <v>6</v>
      </c>
      <c r="H15" s="1">
        <v>2350</v>
      </c>
      <c r="I15">
        <f t="shared" si="1"/>
        <v>14100</v>
      </c>
    </row>
    <row r="16" spans="1:9" x14ac:dyDescent="0.25">
      <c r="A16" s="1">
        <v>38</v>
      </c>
      <c r="B16" s="1" t="s">
        <v>14</v>
      </c>
      <c r="C16" s="1" t="s">
        <v>7</v>
      </c>
      <c r="D16" s="1">
        <v>4</v>
      </c>
      <c r="E16" s="1">
        <v>280</v>
      </c>
      <c r="F16" s="1">
        <f t="shared" si="0"/>
        <v>1120</v>
      </c>
      <c r="G16">
        <v>4</v>
      </c>
      <c r="H16" s="1">
        <v>280</v>
      </c>
      <c r="I16">
        <f t="shared" si="1"/>
        <v>1120</v>
      </c>
    </row>
    <row r="17" spans="1:9" x14ac:dyDescent="0.25">
      <c r="A17" s="1">
        <v>40</v>
      </c>
      <c r="B17" s="1" t="s">
        <v>15</v>
      </c>
      <c r="C17" s="1" t="s">
        <v>7</v>
      </c>
      <c r="D17" s="1">
        <v>50</v>
      </c>
      <c r="E17" s="1">
        <v>400</v>
      </c>
      <c r="F17" s="1">
        <f t="shared" si="0"/>
        <v>20000</v>
      </c>
      <c r="G17">
        <v>30</v>
      </c>
      <c r="H17" s="1">
        <v>400</v>
      </c>
      <c r="I17">
        <f t="shared" si="1"/>
        <v>12000</v>
      </c>
    </row>
    <row r="18" spans="1:9" x14ac:dyDescent="0.25">
      <c r="A18" s="1">
        <v>41</v>
      </c>
      <c r="B18" s="1" t="s">
        <v>16</v>
      </c>
      <c r="C18" s="1" t="s">
        <v>7</v>
      </c>
      <c r="D18" s="1">
        <v>7</v>
      </c>
      <c r="E18" s="1">
        <v>450</v>
      </c>
      <c r="F18" s="1">
        <f t="shared" si="0"/>
        <v>3150</v>
      </c>
      <c r="G18">
        <v>4</v>
      </c>
      <c r="H18" s="1">
        <v>450</v>
      </c>
      <c r="I18">
        <f t="shared" si="1"/>
        <v>1800</v>
      </c>
    </row>
    <row r="19" spans="1:9" x14ac:dyDescent="0.25">
      <c r="A19" s="1">
        <v>42</v>
      </c>
      <c r="B19" s="1" t="s">
        <v>17</v>
      </c>
      <c r="C19" s="1" t="s">
        <v>7</v>
      </c>
      <c r="D19" s="1">
        <v>10</v>
      </c>
      <c r="E19" s="1">
        <v>450</v>
      </c>
      <c r="F19" s="1">
        <f t="shared" si="0"/>
        <v>4500</v>
      </c>
      <c r="G19">
        <v>6</v>
      </c>
      <c r="H19" s="1">
        <v>450</v>
      </c>
      <c r="I19">
        <f t="shared" si="1"/>
        <v>2700</v>
      </c>
    </row>
    <row r="20" spans="1:9" x14ac:dyDescent="0.25">
      <c r="A20" s="1">
        <v>43</v>
      </c>
      <c r="B20" s="1" t="s">
        <v>18</v>
      </c>
      <c r="C20" s="1" t="s">
        <v>7</v>
      </c>
      <c r="D20" s="1">
        <v>50</v>
      </c>
      <c r="E20" s="1">
        <v>400</v>
      </c>
      <c r="F20" s="1">
        <f t="shared" si="0"/>
        <v>20000</v>
      </c>
      <c r="G20">
        <v>30</v>
      </c>
      <c r="H20" s="1">
        <v>400</v>
      </c>
      <c r="I20">
        <f t="shared" si="1"/>
        <v>12000</v>
      </c>
    </row>
    <row r="21" spans="1:9" x14ac:dyDescent="0.25">
      <c r="A21" s="1">
        <v>44</v>
      </c>
      <c r="B21" s="1" t="s">
        <v>19</v>
      </c>
      <c r="C21" s="1" t="s">
        <v>7</v>
      </c>
      <c r="D21" s="1">
        <v>100</v>
      </c>
      <c r="E21" s="1">
        <v>440</v>
      </c>
      <c r="F21" s="1">
        <f t="shared" si="0"/>
        <v>44000</v>
      </c>
      <c r="G21">
        <v>61</v>
      </c>
      <c r="H21" s="1">
        <v>440</v>
      </c>
      <c r="I21">
        <f t="shared" si="1"/>
        <v>26840</v>
      </c>
    </row>
    <row r="22" spans="1:9" x14ac:dyDescent="0.25">
      <c r="A22" s="1">
        <v>47</v>
      </c>
      <c r="B22" s="1" t="s">
        <v>20</v>
      </c>
      <c r="C22" s="1" t="s">
        <v>7</v>
      </c>
      <c r="D22" s="1">
        <v>100</v>
      </c>
      <c r="E22" s="1">
        <v>460</v>
      </c>
      <c r="F22" s="1">
        <f t="shared" si="0"/>
        <v>46000</v>
      </c>
      <c r="G22">
        <v>0</v>
      </c>
      <c r="H22" s="1">
        <v>460</v>
      </c>
      <c r="I22">
        <f t="shared" si="1"/>
        <v>0</v>
      </c>
    </row>
    <row r="23" spans="1:9" x14ac:dyDescent="0.25">
      <c r="A23" s="1">
        <v>49</v>
      </c>
      <c r="B23" s="1" t="s">
        <v>21</v>
      </c>
      <c r="C23" s="1" t="s">
        <v>7</v>
      </c>
      <c r="D23" s="1">
        <v>100</v>
      </c>
      <c r="E23" s="1">
        <v>500</v>
      </c>
      <c r="F23" s="1">
        <f t="shared" si="0"/>
        <v>50000</v>
      </c>
      <c r="G23">
        <v>7</v>
      </c>
      <c r="H23" s="1">
        <v>500</v>
      </c>
      <c r="I23">
        <f t="shared" si="1"/>
        <v>3500</v>
      </c>
    </row>
    <row r="24" spans="1:9" x14ac:dyDescent="0.25">
      <c r="A24" s="1">
        <v>50</v>
      </c>
      <c r="B24" s="1" t="s">
        <v>22</v>
      </c>
      <c r="C24" s="1" t="s">
        <v>7</v>
      </c>
      <c r="D24" s="1">
        <v>100</v>
      </c>
      <c r="E24" s="1">
        <v>490</v>
      </c>
      <c r="F24" s="1">
        <f t="shared" si="0"/>
        <v>49000</v>
      </c>
      <c r="G24">
        <v>61</v>
      </c>
      <c r="H24" s="1">
        <v>490</v>
      </c>
      <c r="I24">
        <f t="shared" si="1"/>
        <v>29890</v>
      </c>
    </row>
    <row r="25" spans="1:9" x14ac:dyDescent="0.25">
      <c r="A25" s="1" t="s">
        <v>23</v>
      </c>
      <c r="B25" s="1"/>
      <c r="C25" s="1"/>
      <c r="D25" s="1"/>
      <c r="E25" s="1"/>
      <c r="F25" s="1">
        <f>SUM(F10:F24)</f>
        <v>394870</v>
      </c>
      <c r="I25">
        <f>SUM(I10:I24)</f>
        <v>185430</v>
      </c>
    </row>
    <row r="27" spans="1:9" x14ac:dyDescent="0.25">
      <c r="G27">
        <f>F25-I25</f>
        <v>209440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67"/>
  <sheetViews>
    <sheetView tabSelected="1" view="pageBreakPreview" topLeftCell="A17" zoomScaleNormal="80" zoomScaleSheetLayoutView="100" workbookViewId="0">
      <selection activeCell="G22" sqref="G22"/>
    </sheetView>
  </sheetViews>
  <sheetFormatPr defaultRowHeight="15.75" x14ac:dyDescent="0.25"/>
  <cols>
    <col min="1" max="1" width="6" style="6" customWidth="1"/>
    <col min="2" max="2" width="36.28515625" style="6" customWidth="1"/>
    <col min="3" max="3" width="41.140625" style="6" customWidth="1"/>
    <col min="4" max="4" width="9.140625" style="6"/>
    <col min="5" max="5" width="14" style="31" customWidth="1"/>
    <col min="6" max="6" width="11.85546875" style="6" customWidth="1"/>
    <col min="7" max="7" width="15.28515625" style="6" customWidth="1"/>
    <col min="8" max="16384" width="9.140625" style="6"/>
  </cols>
  <sheetData>
    <row r="2" spans="1:7" ht="38.25" customHeight="1" x14ac:dyDescent="0.25">
      <c r="E2" s="50" t="s">
        <v>146</v>
      </c>
      <c r="F2" s="50"/>
      <c r="G2" s="50"/>
    </row>
    <row r="3" spans="1:7" x14ac:dyDescent="0.25">
      <c r="E3" s="34"/>
      <c r="F3" s="34"/>
      <c r="G3" s="34"/>
    </row>
    <row r="4" spans="1:7" x14ac:dyDescent="0.25">
      <c r="B4" s="36" t="s">
        <v>147</v>
      </c>
      <c r="D4" s="35"/>
      <c r="E4" s="35"/>
      <c r="F4" s="35"/>
    </row>
    <row r="6" spans="1:7" ht="33" customHeight="1" x14ac:dyDescent="0.25">
      <c r="A6" s="37" t="s">
        <v>24</v>
      </c>
      <c r="B6" s="37" t="s">
        <v>25</v>
      </c>
      <c r="C6" s="37" t="s">
        <v>26</v>
      </c>
      <c r="D6" s="38" t="s">
        <v>27</v>
      </c>
      <c r="E6" s="39" t="s">
        <v>28</v>
      </c>
      <c r="F6" s="38" t="s">
        <v>3</v>
      </c>
      <c r="G6" s="38" t="s">
        <v>29</v>
      </c>
    </row>
    <row r="7" spans="1:7" ht="31.5" x14ac:dyDescent="0.25">
      <c r="A7" s="7">
        <v>1</v>
      </c>
      <c r="B7" s="8" t="s">
        <v>30</v>
      </c>
      <c r="C7" s="3" t="s">
        <v>73</v>
      </c>
      <c r="D7" s="7" t="s">
        <v>31</v>
      </c>
      <c r="E7" s="9">
        <v>20</v>
      </c>
      <c r="F7" s="10">
        <v>3000</v>
      </c>
      <c r="G7" s="10">
        <f>E7*F7</f>
        <v>60000</v>
      </c>
    </row>
    <row r="8" spans="1:7" ht="31.5" x14ac:dyDescent="0.25">
      <c r="A8" s="4">
        <v>2</v>
      </c>
      <c r="B8" s="8" t="s">
        <v>32</v>
      </c>
      <c r="C8" s="3" t="s">
        <v>74</v>
      </c>
      <c r="D8" s="7" t="s">
        <v>31</v>
      </c>
      <c r="E8" s="9">
        <v>12.5</v>
      </c>
      <c r="F8" s="10">
        <v>5000</v>
      </c>
      <c r="G8" s="10">
        <f t="shared" ref="G8:G30" si="0">E8*F8</f>
        <v>62500</v>
      </c>
    </row>
    <row r="9" spans="1:7" ht="31.5" x14ac:dyDescent="0.25">
      <c r="A9" s="7">
        <v>3</v>
      </c>
      <c r="B9" s="8" t="s">
        <v>33</v>
      </c>
      <c r="C9" s="3" t="s">
        <v>75</v>
      </c>
      <c r="D9" s="7" t="s">
        <v>31</v>
      </c>
      <c r="E9" s="9">
        <v>19</v>
      </c>
      <c r="F9" s="10">
        <v>2000</v>
      </c>
      <c r="G9" s="10">
        <f t="shared" si="0"/>
        <v>38000</v>
      </c>
    </row>
    <row r="10" spans="1:7" ht="63" x14ac:dyDescent="0.25">
      <c r="A10" s="4">
        <v>4</v>
      </c>
      <c r="B10" s="3" t="s">
        <v>34</v>
      </c>
      <c r="C10" s="3" t="s">
        <v>139</v>
      </c>
      <c r="D10" s="4" t="s">
        <v>31</v>
      </c>
      <c r="E10" s="5">
        <v>350</v>
      </c>
      <c r="F10" s="11">
        <v>20</v>
      </c>
      <c r="G10" s="10">
        <f t="shared" si="0"/>
        <v>7000</v>
      </c>
    </row>
    <row r="11" spans="1:7" ht="55.5" customHeight="1" x14ac:dyDescent="0.25">
      <c r="A11" s="7">
        <v>5</v>
      </c>
      <c r="B11" s="3" t="s">
        <v>35</v>
      </c>
      <c r="C11" s="3" t="s">
        <v>36</v>
      </c>
      <c r="D11" s="4" t="s">
        <v>31</v>
      </c>
      <c r="E11" s="5">
        <v>46.86</v>
      </c>
      <c r="F11" s="11">
        <v>5000</v>
      </c>
      <c r="G11" s="10">
        <f t="shared" si="0"/>
        <v>234300</v>
      </c>
    </row>
    <row r="12" spans="1:7" ht="117" customHeight="1" x14ac:dyDescent="0.25">
      <c r="A12" s="4">
        <v>6</v>
      </c>
      <c r="B12" s="3" t="s">
        <v>37</v>
      </c>
      <c r="C12" s="3" t="s">
        <v>38</v>
      </c>
      <c r="D12" s="4" t="s">
        <v>31</v>
      </c>
      <c r="E12" s="5">
        <v>350</v>
      </c>
      <c r="F12" s="11">
        <v>30</v>
      </c>
      <c r="G12" s="10">
        <f t="shared" si="0"/>
        <v>10500</v>
      </c>
    </row>
    <row r="13" spans="1:7" ht="31.5" x14ac:dyDescent="0.25">
      <c r="A13" s="7">
        <v>7</v>
      </c>
      <c r="B13" s="3" t="s">
        <v>39</v>
      </c>
      <c r="C13" s="3" t="s">
        <v>40</v>
      </c>
      <c r="D13" s="4" t="s">
        <v>31</v>
      </c>
      <c r="E13" s="5">
        <v>230</v>
      </c>
      <c r="F13" s="11">
        <v>500</v>
      </c>
      <c r="G13" s="10">
        <f t="shared" si="0"/>
        <v>115000</v>
      </c>
    </row>
    <row r="14" spans="1:7" ht="199.5" customHeight="1" x14ac:dyDescent="0.25">
      <c r="A14" s="4">
        <v>8</v>
      </c>
      <c r="B14" s="3" t="s">
        <v>41</v>
      </c>
      <c r="C14" s="3" t="s">
        <v>42</v>
      </c>
      <c r="D14" s="4" t="s">
        <v>43</v>
      </c>
      <c r="E14" s="5">
        <v>85.05</v>
      </c>
      <c r="F14" s="11">
        <v>1000</v>
      </c>
      <c r="G14" s="10">
        <f t="shared" si="0"/>
        <v>85050</v>
      </c>
    </row>
    <row r="15" spans="1:7" ht="47.25" x14ac:dyDescent="0.25">
      <c r="A15" s="7">
        <v>9</v>
      </c>
      <c r="B15" s="3" t="s">
        <v>79</v>
      </c>
      <c r="C15" s="3" t="s">
        <v>80</v>
      </c>
      <c r="D15" s="4" t="s">
        <v>44</v>
      </c>
      <c r="E15" s="5">
        <v>165</v>
      </c>
      <c r="F15" s="11">
        <v>300</v>
      </c>
      <c r="G15" s="10">
        <f t="shared" si="0"/>
        <v>49500</v>
      </c>
    </row>
    <row r="16" spans="1:7" ht="141.75" x14ac:dyDescent="0.25">
      <c r="A16" s="4">
        <v>10</v>
      </c>
      <c r="B16" s="3" t="s">
        <v>45</v>
      </c>
      <c r="C16" s="3" t="s">
        <v>46</v>
      </c>
      <c r="D16" s="4" t="s">
        <v>31</v>
      </c>
      <c r="E16" s="5">
        <v>85</v>
      </c>
      <c r="F16" s="11">
        <v>5000</v>
      </c>
      <c r="G16" s="10">
        <f t="shared" si="0"/>
        <v>425000</v>
      </c>
    </row>
    <row r="17" spans="1:7" ht="47.25" x14ac:dyDescent="0.25">
      <c r="A17" s="7">
        <v>11</v>
      </c>
      <c r="B17" s="3" t="s">
        <v>47</v>
      </c>
      <c r="C17" s="3" t="s">
        <v>48</v>
      </c>
      <c r="D17" s="4" t="s">
        <v>31</v>
      </c>
      <c r="E17" s="5">
        <v>97</v>
      </c>
      <c r="F17" s="11">
        <v>400</v>
      </c>
      <c r="G17" s="10">
        <f t="shared" si="0"/>
        <v>38800</v>
      </c>
    </row>
    <row r="18" spans="1:7" ht="47.25" x14ac:dyDescent="0.25">
      <c r="A18" s="4">
        <v>12</v>
      </c>
      <c r="B18" s="3" t="s">
        <v>49</v>
      </c>
      <c r="C18" s="3" t="s">
        <v>50</v>
      </c>
      <c r="D18" s="4" t="s">
        <v>31</v>
      </c>
      <c r="E18" s="5">
        <v>97</v>
      </c>
      <c r="F18" s="11">
        <v>400</v>
      </c>
      <c r="G18" s="10">
        <f t="shared" si="0"/>
        <v>38800</v>
      </c>
    </row>
    <row r="19" spans="1:7" ht="47.25" x14ac:dyDescent="0.25">
      <c r="A19" s="7">
        <v>13</v>
      </c>
      <c r="B19" s="3" t="s">
        <v>51</v>
      </c>
      <c r="C19" s="3" t="s">
        <v>52</v>
      </c>
      <c r="D19" s="4" t="s">
        <v>31</v>
      </c>
      <c r="E19" s="5">
        <v>97</v>
      </c>
      <c r="F19" s="11">
        <v>400</v>
      </c>
      <c r="G19" s="10">
        <f t="shared" si="0"/>
        <v>38800</v>
      </c>
    </row>
    <row r="20" spans="1:7" ht="47.25" x14ac:dyDescent="0.25">
      <c r="A20" s="4">
        <v>14</v>
      </c>
      <c r="B20" s="3" t="s">
        <v>53</v>
      </c>
      <c r="C20" s="3" t="s">
        <v>54</v>
      </c>
      <c r="D20" s="4" t="s">
        <v>55</v>
      </c>
      <c r="E20" s="5">
        <v>10</v>
      </c>
      <c r="F20" s="11">
        <v>10000</v>
      </c>
      <c r="G20" s="10">
        <f t="shared" si="0"/>
        <v>100000</v>
      </c>
    </row>
    <row r="21" spans="1:7" ht="31.5" x14ac:dyDescent="0.25">
      <c r="A21" s="7">
        <v>15</v>
      </c>
      <c r="B21" s="3" t="s">
        <v>56</v>
      </c>
      <c r="C21" s="3" t="s">
        <v>57</v>
      </c>
      <c r="D21" s="4" t="s">
        <v>31</v>
      </c>
      <c r="E21" s="5">
        <v>28.5</v>
      </c>
      <c r="F21" s="11">
        <v>1000</v>
      </c>
      <c r="G21" s="10">
        <f t="shared" si="0"/>
        <v>28500</v>
      </c>
    </row>
    <row r="22" spans="1:7" ht="47.25" x14ac:dyDescent="0.25">
      <c r="A22" s="4">
        <v>16</v>
      </c>
      <c r="B22" s="3" t="s">
        <v>58</v>
      </c>
      <c r="C22" s="3" t="s">
        <v>59</v>
      </c>
      <c r="D22" s="4" t="s">
        <v>44</v>
      </c>
      <c r="E22" s="5">
        <v>7000</v>
      </c>
      <c r="F22" s="11">
        <v>2</v>
      </c>
      <c r="G22" s="10">
        <f t="shared" si="0"/>
        <v>14000</v>
      </c>
    </row>
    <row r="23" spans="1:7" x14ac:dyDescent="0.25">
      <c r="A23" s="7">
        <v>17</v>
      </c>
      <c r="B23" s="3" t="s">
        <v>60</v>
      </c>
      <c r="C23" s="3" t="s">
        <v>61</v>
      </c>
      <c r="D23" s="4" t="s">
        <v>31</v>
      </c>
      <c r="E23" s="5">
        <v>678</v>
      </c>
      <c r="F23" s="11">
        <v>20</v>
      </c>
      <c r="G23" s="10">
        <f t="shared" si="0"/>
        <v>13560</v>
      </c>
    </row>
    <row r="24" spans="1:7" ht="162.75" customHeight="1" x14ac:dyDescent="0.25">
      <c r="A24" s="4">
        <v>18</v>
      </c>
      <c r="B24" s="3" t="s">
        <v>62</v>
      </c>
      <c r="C24" s="3" t="s">
        <v>77</v>
      </c>
      <c r="D24" s="4" t="s">
        <v>63</v>
      </c>
      <c r="E24" s="5">
        <v>3745.4</v>
      </c>
      <c r="F24" s="11">
        <v>2</v>
      </c>
      <c r="G24" s="10">
        <f t="shared" si="0"/>
        <v>7490.8</v>
      </c>
    </row>
    <row r="25" spans="1:7" ht="324.75" customHeight="1" x14ac:dyDescent="0.25">
      <c r="A25" s="7">
        <v>19</v>
      </c>
      <c r="B25" s="12" t="s">
        <v>64</v>
      </c>
      <c r="C25" s="13" t="s">
        <v>76</v>
      </c>
      <c r="D25" s="14" t="s">
        <v>31</v>
      </c>
      <c r="E25" s="15">
        <v>175</v>
      </c>
      <c r="F25" s="16">
        <v>3000</v>
      </c>
      <c r="G25" s="10">
        <f t="shared" si="0"/>
        <v>525000</v>
      </c>
    </row>
    <row r="26" spans="1:7" ht="322.5" customHeight="1" x14ac:dyDescent="0.25">
      <c r="A26" s="4">
        <v>20</v>
      </c>
      <c r="B26" s="12" t="s">
        <v>65</v>
      </c>
      <c r="C26" s="17" t="s">
        <v>76</v>
      </c>
      <c r="D26" s="14" t="s">
        <v>31</v>
      </c>
      <c r="E26" s="15">
        <v>115</v>
      </c>
      <c r="F26" s="16">
        <v>3000</v>
      </c>
      <c r="G26" s="10">
        <f t="shared" si="0"/>
        <v>345000</v>
      </c>
    </row>
    <row r="27" spans="1:7" ht="63" x14ac:dyDescent="0.25">
      <c r="A27" s="7">
        <v>21</v>
      </c>
      <c r="B27" s="13" t="s">
        <v>66</v>
      </c>
      <c r="C27" s="13" t="s">
        <v>67</v>
      </c>
      <c r="D27" s="14" t="s">
        <v>31</v>
      </c>
      <c r="E27" s="15">
        <v>26</v>
      </c>
      <c r="F27" s="16">
        <v>10000</v>
      </c>
      <c r="G27" s="10">
        <f t="shared" si="0"/>
        <v>260000</v>
      </c>
    </row>
    <row r="28" spans="1:7" ht="63" x14ac:dyDescent="0.25">
      <c r="A28" s="4">
        <v>22</v>
      </c>
      <c r="B28" s="13" t="s">
        <v>68</v>
      </c>
      <c r="C28" s="13" t="s">
        <v>69</v>
      </c>
      <c r="D28" s="14" t="s">
        <v>31</v>
      </c>
      <c r="E28" s="15">
        <v>26</v>
      </c>
      <c r="F28" s="16">
        <v>6000</v>
      </c>
      <c r="G28" s="10">
        <f t="shared" si="0"/>
        <v>156000</v>
      </c>
    </row>
    <row r="29" spans="1:7" ht="63" x14ac:dyDescent="0.25">
      <c r="A29" s="7">
        <v>23</v>
      </c>
      <c r="B29" s="13" t="s">
        <v>70</v>
      </c>
      <c r="C29" s="13" t="s">
        <v>71</v>
      </c>
      <c r="D29" s="14" t="s">
        <v>31</v>
      </c>
      <c r="E29" s="15">
        <v>14</v>
      </c>
      <c r="F29" s="16">
        <v>1000</v>
      </c>
      <c r="G29" s="10">
        <f t="shared" si="0"/>
        <v>14000</v>
      </c>
    </row>
    <row r="30" spans="1:7" ht="63" x14ac:dyDescent="0.25">
      <c r="A30" s="4">
        <v>24</v>
      </c>
      <c r="B30" s="3" t="s">
        <v>78</v>
      </c>
      <c r="C30" s="12" t="s">
        <v>72</v>
      </c>
      <c r="D30" s="4" t="s">
        <v>31</v>
      </c>
      <c r="E30" s="5">
        <v>14</v>
      </c>
      <c r="F30" s="11">
        <v>1000</v>
      </c>
      <c r="G30" s="11">
        <f t="shared" si="0"/>
        <v>14000</v>
      </c>
    </row>
    <row r="31" spans="1:7" ht="20.25" customHeight="1" x14ac:dyDescent="0.25">
      <c r="A31" s="47" t="s">
        <v>81</v>
      </c>
      <c r="B31" s="48"/>
      <c r="C31" s="48"/>
      <c r="D31" s="48"/>
      <c r="E31" s="48"/>
      <c r="F31" s="48"/>
      <c r="G31" s="32"/>
    </row>
    <row r="32" spans="1:7" x14ac:dyDescent="0.25">
      <c r="A32" s="18">
        <v>25</v>
      </c>
      <c r="B32" s="19" t="s">
        <v>82</v>
      </c>
      <c r="C32" s="19" t="s">
        <v>83</v>
      </c>
      <c r="D32" s="18" t="s">
        <v>44</v>
      </c>
      <c r="E32" s="20">
        <v>464.41</v>
      </c>
      <c r="F32" s="18">
        <v>20</v>
      </c>
      <c r="G32" s="29">
        <f>E32*F32</f>
        <v>9288.2000000000007</v>
      </c>
    </row>
    <row r="33" spans="1:7" x14ac:dyDescent="0.25">
      <c r="A33" s="18">
        <v>26</v>
      </c>
      <c r="B33" s="22" t="s">
        <v>84</v>
      </c>
      <c r="C33" s="22" t="s">
        <v>85</v>
      </c>
      <c r="D33" s="18" t="s">
        <v>44</v>
      </c>
      <c r="E33" s="23">
        <v>19.7</v>
      </c>
      <c r="F33" s="18">
        <v>300</v>
      </c>
      <c r="G33" s="29">
        <f t="shared" ref="G33:G63" si="1">E33*F33</f>
        <v>5910</v>
      </c>
    </row>
    <row r="34" spans="1:7" x14ac:dyDescent="0.25">
      <c r="A34" s="18">
        <v>27</v>
      </c>
      <c r="B34" s="19" t="s">
        <v>114</v>
      </c>
      <c r="C34" s="19" t="s">
        <v>115</v>
      </c>
      <c r="D34" s="18" t="s">
        <v>31</v>
      </c>
      <c r="E34" s="18">
        <v>152.03</v>
      </c>
      <c r="F34" s="18">
        <v>20</v>
      </c>
      <c r="G34" s="29">
        <f t="shared" si="1"/>
        <v>3040.6</v>
      </c>
    </row>
    <row r="35" spans="1:7" x14ac:dyDescent="0.25">
      <c r="A35" s="18">
        <v>28</v>
      </c>
      <c r="B35" s="24" t="s">
        <v>133</v>
      </c>
      <c r="C35" s="24" t="s">
        <v>134</v>
      </c>
      <c r="D35" s="18" t="s">
        <v>44</v>
      </c>
      <c r="E35" s="18">
        <v>160.68</v>
      </c>
      <c r="F35" s="18">
        <v>30</v>
      </c>
      <c r="G35" s="29">
        <f t="shared" si="1"/>
        <v>4820.4000000000005</v>
      </c>
    </row>
    <row r="36" spans="1:7" x14ac:dyDescent="0.25">
      <c r="A36" s="18">
        <v>29</v>
      </c>
      <c r="B36" s="6" t="s">
        <v>135</v>
      </c>
      <c r="C36" s="19" t="s">
        <v>136</v>
      </c>
      <c r="D36" s="18" t="s">
        <v>86</v>
      </c>
      <c r="E36" s="2">
        <v>900</v>
      </c>
      <c r="F36" s="18">
        <v>6</v>
      </c>
      <c r="G36" s="29">
        <f t="shared" si="1"/>
        <v>5400</v>
      </c>
    </row>
    <row r="37" spans="1:7" x14ac:dyDescent="0.25">
      <c r="A37" s="18">
        <v>30</v>
      </c>
      <c r="B37" s="19" t="s">
        <v>116</v>
      </c>
      <c r="C37" s="19" t="s">
        <v>117</v>
      </c>
      <c r="D37" s="18" t="s">
        <v>86</v>
      </c>
      <c r="E37" s="18">
        <v>213.98</v>
      </c>
      <c r="F37" s="18">
        <v>75</v>
      </c>
      <c r="G37" s="29">
        <f t="shared" si="1"/>
        <v>16048.5</v>
      </c>
    </row>
    <row r="38" spans="1:7" x14ac:dyDescent="0.25">
      <c r="A38" s="18">
        <v>31</v>
      </c>
      <c r="B38" s="19" t="s">
        <v>137</v>
      </c>
      <c r="C38" s="19" t="s">
        <v>140</v>
      </c>
      <c r="D38" s="18" t="s">
        <v>86</v>
      </c>
      <c r="E38" s="23">
        <v>42.86</v>
      </c>
      <c r="F38" s="18">
        <v>150</v>
      </c>
      <c r="G38" s="29">
        <f t="shared" si="1"/>
        <v>6429</v>
      </c>
    </row>
    <row r="39" spans="1:7" x14ac:dyDescent="0.25">
      <c r="A39" s="18">
        <v>32</v>
      </c>
      <c r="B39" s="19" t="s">
        <v>87</v>
      </c>
      <c r="C39" s="19" t="s">
        <v>88</v>
      </c>
      <c r="D39" s="18" t="s">
        <v>44</v>
      </c>
      <c r="E39" s="25">
        <v>1739.92</v>
      </c>
      <c r="F39" s="18">
        <v>50</v>
      </c>
      <c r="G39" s="29">
        <f t="shared" si="1"/>
        <v>86996</v>
      </c>
    </row>
    <row r="40" spans="1:7" x14ac:dyDescent="0.25">
      <c r="A40" s="18">
        <v>33</v>
      </c>
      <c r="B40" s="19" t="s">
        <v>89</v>
      </c>
      <c r="C40" s="19" t="s">
        <v>90</v>
      </c>
      <c r="D40" s="18" t="s">
        <v>44</v>
      </c>
      <c r="E40" s="23">
        <v>759.6</v>
      </c>
      <c r="F40" s="18">
        <v>50</v>
      </c>
      <c r="G40" s="29">
        <f t="shared" si="1"/>
        <v>37980</v>
      </c>
    </row>
    <row r="41" spans="1:7" ht="31.5" x14ac:dyDescent="0.25">
      <c r="A41" s="18">
        <v>34</v>
      </c>
      <c r="B41" s="26" t="s">
        <v>100</v>
      </c>
      <c r="C41" s="21" t="s">
        <v>101</v>
      </c>
      <c r="D41" s="18" t="s">
        <v>86</v>
      </c>
      <c r="E41" s="23">
        <v>79.62</v>
      </c>
      <c r="F41" s="18">
        <v>200</v>
      </c>
      <c r="G41" s="29">
        <f t="shared" si="1"/>
        <v>15924</v>
      </c>
    </row>
    <row r="42" spans="1:7" x14ac:dyDescent="0.25">
      <c r="A42" s="18">
        <v>35</v>
      </c>
      <c r="B42" s="26" t="s">
        <v>95</v>
      </c>
      <c r="C42" s="27" t="s">
        <v>143</v>
      </c>
      <c r="D42" s="18" t="s">
        <v>44</v>
      </c>
      <c r="E42" s="20">
        <v>601.29999999999995</v>
      </c>
      <c r="F42" s="18">
        <v>100</v>
      </c>
      <c r="G42" s="29">
        <f t="shared" si="1"/>
        <v>60129.999999999993</v>
      </c>
    </row>
    <row r="43" spans="1:7" ht="31.5" x14ac:dyDescent="0.25">
      <c r="A43" s="18">
        <v>36</v>
      </c>
      <c r="B43" s="28" t="s">
        <v>91</v>
      </c>
      <c r="C43" s="28" t="s">
        <v>92</v>
      </c>
      <c r="D43" s="18" t="s">
        <v>44</v>
      </c>
      <c r="E43" s="20">
        <v>209.51</v>
      </c>
      <c r="F43" s="18">
        <v>100</v>
      </c>
      <c r="G43" s="29">
        <f t="shared" si="1"/>
        <v>20951</v>
      </c>
    </row>
    <row r="44" spans="1:7" ht="47.25" x14ac:dyDescent="0.25">
      <c r="A44" s="18">
        <v>37</v>
      </c>
      <c r="B44" s="19" t="s">
        <v>96</v>
      </c>
      <c r="C44" s="21" t="s">
        <v>97</v>
      </c>
      <c r="D44" s="18" t="s">
        <v>44</v>
      </c>
      <c r="E44" s="20">
        <v>407.13</v>
      </c>
      <c r="F44" s="18">
        <v>10</v>
      </c>
      <c r="G44" s="29">
        <f t="shared" si="1"/>
        <v>4071.3</v>
      </c>
    </row>
    <row r="45" spans="1:7" x14ac:dyDescent="0.25">
      <c r="A45" s="18">
        <v>38</v>
      </c>
      <c r="B45" s="19" t="s">
        <v>112</v>
      </c>
      <c r="C45" s="19" t="s">
        <v>113</v>
      </c>
      <c r="D45" s="18" t="s">
        <v>31</v>
      </c>
      <c r="E45" s="18">
        <v>304.99</v>
      </c>
      <c r="F45" s="18">
        <v>50</v>
      </c>
      <c r="G45" s="29">
        <f t="shared" si="1"/>
        <v>15249.5</v>
      </c>
    </row>
    <row r="46" spans="1:7" x14ac:dyDescent="0.25">
      <c r="A46" s="18">
        <v>39</v>
      </c>
      <c r="B46" s="19" t="s">
        <v>98</v>
      </c>
      <c r="C46" s="19" t="s">
        <v>99</v>
      </c>
      <c r="D46" s="18" t="s">
        <v>44</v>
      </c>
      <c r="E46" s="23">
        <v>21</v>
      </c>
      <c r="F46" s="18">
        <v>300</v>
      </c>
      <c r="G46" s="29">
        <f t="shared" si="1"/>
        <v>6300</v>
      </c>
    </row>
    <row r="47" spans="1:7" x14ac:dyDescent="0.25">
      <c r="A47" s="18">
        <v>40</v>
      </c>
      <c r="B47" s="19" t="s">
        <v>102</v>
      </c>
      <c r="C47" s="19" t="s">
        <v>103</v>
      </c>
      <c r="D47" s="18" t="s">
        <v>86</v>
      </c>
      <c r="E47" s="20">
        <v>114.91</v>
      </c>
      <c r="F47" s="18">
        <v>200</v>
      </c>
      <c r="G47" s="29">
        <f t="shared" si="1"/>
        <v>22982</v>
      </c>
    </row>
    <row r="48" spans="1:7" ht="31.5" x14ac:dyDescent="0.25">
      <c r="A48" s="18">
        <v>41</v>
      </c>
      <c r="B48" s="28" t="s">
        <v>93</v>
      </c>
      <c r="C48" s="26" t="s">
        <v>94</v>
      </c>
      <c r="D48" s="18" t="s">
        <v>44</v>
      </c>
      <c r="E48" s="20">
        <v>347.32</v>
      </c>
      <c r="F48" s="18">
        <v>300</v>
      </c>
      <c r="G48" s="29">
        <f t="shared" si="1"/>
        <v>104196</v>
      </c>
    </row>
    <row r="49" spans="1:7" x14ac:dyDescent="0.25">
      <c r="A49" s="18">
        <v>42</v>
      </c>
      <c r="B49" s="26" t="s">
        <v>104</v>
      </c>
      <c r="C49" s="26" t="s">
        <v>105</v>
      </c>
      <c r="D49" s="18" t="s">
        <v>44</v>
      </c>
      <c r="E49" s="20">
        <v>565.17999999999995</v>
      </c>
      <c r="F49" s="18">
        <v>150</v>
      </c>
      <c r="G49" s="29">
        <f t="shared" si="1"/>
        <v>84776.999999999985</v>
      </c>
    </row>
    <row r="50" spans="1:7" x14ac:dyDescent="0.25">
      <c r="A50" s="18">
        <v>43</v>
      </c>
      <c r="B50" s="19" t="s">
        <v>106</v>
      </c>
      <c r="C50" s="21" t="s">
        <v>107</v>
      </c>
      <c r="D50" s="18" t="s">
        <v>44</v>
      </c>
      <c r="E50" s="25">
        <v>2296.2199999999998</v>
      </c>
      <c r="F50" s="18">
        <v>50</v>
      </c>
      <c r="G50" s="29">
        <f t="shared" si="1"/>
        <v>114810.99999999999</v>
      </c>
    </row>
    <row r="51" spans="1:7" ht="31.5" x14ac:dyDescent="0.25">
      <c r="A51" s="18">
        <v>44</v>
      </c>
      <c r="B51" s="19" t="s">
        <v>108</v>
      </c>
      <c r="C51" s="21" t="s">
        <v>109</v>
      </c>
      <c r="D51" s="18" t="s">
        <v>44</v>
      </c>
      <c r="E51" s="23">
        <v>1889.86</v>
      </c>
      <c r="F51" s="18">
        <v>50</v>
      </c>
      <c r="G51" s="29">
        <f t="shared" si="1"/>
        <v>94493</v>
      </c>
    </row>
    <row r="52" spans="1:7" ht="31.5" x14ac:dyDescent="0.25">
      <c r="A52" s="18">
        <v>45</v>
      </c>
      <c r="B52" s="19" t="s">
        <v>110</v>
      </c>
      <c r="C52" s="21" t="s">
        <v>111</v>
      </c>
      <c r="D52" s="18" t="s">
        <v>44</v>
      </c>
      <c r="E52" s="29">
        <v>2186.77</v>
      </c>
      <c r="F52" s="18">
        <v>50</v>
      </c>
      <c r="G52" s="29">
        <f t="shared" si="1"/>
        <v>109338.5</v>
      </c>
    </row>
    <row r="53" spans="1:7" x14ac:dyDescent="0.25">
      <c r="A53" s="18">
        <v>46</v>
      </c>
      <c r="B53" s="19" t="s">
        <v>138</v>
      </c>
      <c r="C53" s="19" t="s">
        <v>138</v>
      </c>
      <c r="D53" s="18" t="s">
        <v>31</v>
      </c>
      <c r="E53" s="23">
        <v>368.16</v>
      </c>
      <c r="F53" s="18">
        <v>100</v>
      </c>
      <c r="G53" s="29">
        <f>E53*F53</f>
        <v>36816</v>
      </c>
    </row>
    <row r="54" spans="1:7" x14ac:dyDescent="0.25">
      <c r="A54" s="18">
        <v>47</v>
      </c>
      <c r="B54" s="19" t="s">
        <v>141</v>
      </c>
      <c r="C54" s="19" t="s">
        <v>142</v>
      </c>
      <c r="D54" s="18" t="s">
        <v>31</v>
      </c>
      <c r="E54" s="23">
        <v>90</v>
      </c>
      <c r="F54" s="18">
        <v>300</v>
      </c>
      <c r="G54" s="29">
        <f>E54*F54</f>
        <v>27000</v>
      </c>
    </row>
    <row r="55" spans="1:7" ht="126" x14ac:dyDescent="0.25">
      <c r="A55" s="18">
        <v>48</v>
      </c>
      <c r="B55" s="46" t="s">
        <v>148</v>
      </c>
      <c r="C55" s="21" t="s">
        <v>149</v>
      </c>
      <c r="D55" s="43" t="s">
        <v>44</v>
      </c>
      <c r="E55" s="44">
        <v>43000</v>
      </c>
      <c r="F55" s="43">
        <v>1</v>
      </c>
      <c r="G55" s="45">
        <f t="shared" si="1"/>
        <v>43000</v>
      </c>
    </row>
    <row r="56" spans="1:7" ht="47.25" x14ac:dyDescent="0.25">
      <c r="A56" s="18">
        <v>49</v>
      </c>
      <c r="B56" s="46" t="s">
        <v>150</v>
      </c>
      <c r="C56" s="21" t="s">
        <v>151</v>
      </c>
      <c r="D56" s="43" t="s">
        <v>152</v>
      </c>
      <c r="E56" s="44">
        <v>722.44</v>
      </c>
      <c r="F56" s="43">
        <v>30</v>
      </c>
      <c r="G56" s="45">
        <f t="shared" si="1"/>
        <v>21673.200000000001</v>
      </c>
    </row>
    <row r="57" spans="1:7" ht="30" customHeight="1" x14ac:dyDescent="0.25">
      <c r="A57" s="49" t="s">
        <v>118</v>
      </c>
      <c r="B57" s="49"/>
      <c r="C57" s="49"/>
      <c r="D57" s="49"/>
      <c r="E57" s="49"/>
      <c r="F57" s="49"/>
      <c r="G57" s="33"/>
    </row>
    <row r="58" spans="1:7" ht="31.5" x14ac:dyDescent="0.25">
      <c r="A58" s="18">
        <v>50</v>
      </c>
      <c r="B58" s="19" t="s">
        <v>123</v>
      </c>
      <c r="C58" s="21" t="s">
        <v>125</v>
      </c>
      <c r="D58" s="18" t="s">
        <v>131</v>
      </c>
      <c r="E58" s="30">
        <v>123046</v>
      </c>
      <c r="F58" s="18">
        <v>25</v>
      </c>
      <c r="G58" s="29">
        <f t="shared" si="1"/>
        <v>3076150</v>
      </c>
    </row>
    <row r="59" spans="1:7" ht="31.5" x14ac:dyDescent="0.25">
      <c r="A59" s="18">
        <v>51</v>
      </c>
      <c r="B59" s="19" t="s">
        <v>124</v>
      </c>
      <c r="C59" s="21" t="s">
        <v>126</v>
      </c>
      <c r="D59" s="18" t="s">
        <v>131</v>
      </c>
      <c r="E59" s="30">
        <v>122000</v>
      </c>
      <c r="F59" s="18">
        <v>25</v>
      </c>
      <c r="G59" s="29">
        <f t="shared" si="1"/>
        <v>3050000</v>
      </c>
    </row>
    <row r="60" spans="1:7" ht="31.5" x14ac:dyDescent="0.25">
      <c r="A60" s="18">
        <v>52</v>
      </c>
      <c r="B60" s="19" t="s">
        <v>119</v>
      </c>
      <c r="C60" s="21" t="s">
        <v>127</v>
      </c>
      <c r="D60" s="18" t="s">
        <v>132</v>
      </c>
      <c r="E60" s="30">
        <v>108000</v>
      </c>
      <c r="F60" s="18">
        <v>2</v>
      </c>
      <c r="G60" s="29">
        <f t="shared" si="1"/>
        <v>216000</v>
      </c>
    </row>
    <row r="61" spans="1:7" x14ac:dyDescent="0.25">
      <c r="A61" s="18">
        <v>53</v>
      </c>
      <c r="B61" s="19" t="s">
        <v>120</v>
      </c>
      <c r="C61" s="19" t="s">
        <v>128</v>
      </c>
      <c r="D61" s="18" t="s">
        <v>132</v>
      </c>
      <c r="E61" s="30">
        <v>99400</v>
      </c>
      <c r="F61" s="18">
        <v>1</v>
      </c>
      <c r="G61" s="29">
        <f t="shared" si="1"/>
        <v>99400</v>
      </c>
    </row>
    <row r="62" spans="1:7" ht="47.25" x14ac:dyDescent="0.25">
      <c r="A62" s="18">
        <v>54</v>
      </c>
      <c r="B62" s="19" t="s">
        <v>121</v>
      </c>
      <c r="C62" s="21" t="s">
        <v>129</v>
      </c>
      <c r="D62" s="18" t="s">
        <v>132</v>
      </c>
      <c r="E62" s="30">
        <v>148000</v>
      </c>
      <c r="F62" s="18">
        <v>2</v>
      </c>
      <c r="G62" s="29">
        <f t="shared" si="1"/>
        <v>296000</v>
      </c>
    </row>
    <row r="63" spans="1:7" x14ac:dyDescent="0.25">
      <c r="A63" s="18">
        <v>55</v>
      </c>
      <c r="B63" s="19" t="s">
        <v>122</v>
      </c>
      <c r="C63" s="19" t="s">
        <v>130</v>
      </c>
      <c r="D63" s="18" t="s">
        <v>132</v>
      </c>
      <c r="E63" s="30">
        <v>118000</v>
      </c>
      <c r="F63" s="18">
        <v>4</v>
      </c>
      <c r="G63" s="29">
        <f t="shared" si="1"/>
        <v>472000</v>
      </c>
    </row>
    <row r="64" spans="1:7" x14ac:dyDescent="0.25">
      <c r="E64" s="6"/>
      <c r="G64" s="42">
        <f>SUM(G7:G63)</f>
        <v>10847976</v>
      </c>
    </row>
    <row r="65" spans="2:5" x14ac:dyDescent="0.25">
      <c r="E65" s="6"/>
    </row>
    <row r="67" spans="2:5" x14ac:dyDescent="0.25">
      <c r="B67" s="40" t="s">
        <v>144</v>
      </c>
      <c r="C67" s="41" t="s">
        <v>145</v>
      </c>
    </row>
  </sheetData>
  <mergeCells count="3">
    <mergeCell ref="A31:F31"/>
    <mergeCell ref="A57:F57"/>
    <mergeCell ref="E2:G2"/>
  </mergeCells>
  <pageMargins left="0.7" right="0.7" top="0.75" bottom="0.75" header="0.3" footer="0.3"/>
  <pageSetup paperSize="9" scale="65" orientation="portrait" r:id="rId1"/>
  <rowBreaks count="1" manualBreakCount="1">
    <brk id="3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2020-02-07T11:45:10Z</dcterms:modified>
</cp:coreProperties>
</file>